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Titles" localSheetId="0">Лист1!$11:$12</definedName>
  </definedNames>
  <calcPr calcId="152511"/>
</workbook>
</file>

<file path=xl/calcChain.xml><?xml version="1.0" encoding="utf-8"?>
<calcChain xmlns="http://schemas.openxmlformats.org/spreadsheetml/2006/main">
  <c r="J57" i="1" l="1"/>
  <c r="G57" i="1"/>
  <c r="J56" i="1"/>
  <c r="G56" i="1"/>
  <c r="J54" i="1"/>
  <c r="G54" i="1"/>
  <c r="J50" i="1"/>
  <c r="G50" i="1"/>
  <c r="J44" i="1"/>
  <c r="G44" i="1"/>
  <c r="J40" i="1"/>
  <c r="G39" i="1"/>
  <c r="G40" i="1"/>
  <c r="J35" i="1"/>
  <c r="G35" i="1"/>
  <c r="J34" i="1"/>
  <c r="G34" i="1"/>
  <c r="F21" i="1"/>
  <c r="G21" i="1"/>
  <c r="H21" i="1"/>
  <c r="I21" i="1"/>
  <c r="J21" i="1"/>
  <c r="E21" i="1"/>
  <c r="J19" i="1"/>
  <c r="G19" i="1"/>
  <c r="J18" i="1"/>
  <c r="G18" i="1"/>
  <c r="F46" i="1" l="1"/>
  <c r="G46" i="1"/>
  <c r="H46" i="1"/>
  <c r="I46" i="1"/>
  <c r="J46" i="1"/>
  <c r="E46" i="1"/>
  <c r="G26" i="1"/>
  <c r="H26" i="1"/>
  <c r="I26" i="1"/>
  <c r="J26" i="1"/>
  <c r="F26" i="1"/>
  <c r="G41" i="1"/>
  <c r="H41" i="1"/>
  <c r="I41" i="1"/>
  <c r="J41" i="1"/>
  <c r="F41" i="1"/>
  <c r="G36" i="1"/>
  <c r="H36" i="1"/>
  <c r="I36" i="1"/>
  <c r="J36" i="1"/>
  <c r="F36" i="1"/>
  <c r="G31" i="1"/>
  <c r="H31" i="1"/>
  <c r="I31" i="1"/>
  <c r="J31" i="1"/>
  <c r="F31" i="1"/>
  <c r="F16" i="1"/>
  <c r="F14" i="1" s="1"/>
  <c r="G16" i="1"/>
  <c r="G14" i="1" s="1"/>
  <c r="H16" i="1"/>
  <c r="H14" i="1" s="1"/>
  <c r="I16" i="1"/>
  <c r="I14" i="1" s="1"/>
  <c r="J16" i="1"/>
  <c r="J14" i="1" s="1"/>
  <c r="E16" i="1"/>
  <c r="E14" i="1" s="1"/>
  <c r="M16" i="1" l="1"/>
  <c r="L16" i="1"/>
  <c r="K16" i="1"/>
  <c r="M62" i="1" l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5" i="1"/>
  <c r="L15" i="1"/>
  <c r="K15" i="1"/>
  <c r="M14" i="1"/>
  <c r="L14" i="1"/>
  <c r="K14" i="1"/>
</calcChain>
</file>

<file path=xl/sharedStrings.xml><?xml version="1.0" encoding="utf-8"?>
<sst xmlns="http://schemas.openxmlformats.org/spreadsheetml/2006/main" count="147" uniqueCount="84">
  <si>
    <t>ІНФОРМАЦІЯ</t>
  </si>
  <si>
    <t xml:space="preserve">           (найменування головного розпорядника коштів) </t>
  </si>
  <si>
    <t>Обслуговування місцевого боргу</t>
  </si>
  <si>
    <t>про виконання результативних показників, що характеризують виконання бюджетної програми</t>
  </si>
  <si>
    <t>№ з/п</t>
  </si>
  <si>
    <t>Показники</t>
  </si>
  <si>
    <t>Одиниця виміру</t>
  </si>
  <si>
    <t>Джерело інформації</t>
  </si>
  <si>
    <t>Затверджено паспортом бюджетної програми на звітний період</t>
  </si>
  <si>
    <t>загальний фонд</t>
  </si>
  <si>
    <t>спеціальний фонд</t>
  </si>
  <si>
    <t>разом</t>
  </si>
  <si>
    <t>Відхилення</t>
  </si>
  <si>
    <t>Виконано за звітний період</t>
  </si>
  <si>
    <t>(код програмної класифікації видатків
 та кредитування бюджету)</t>
  </si>
  <si>
    <t>(назва бюджетної програми)</t>
  </si>
  <si>
    <t>в тому числі:</t>
  </si>
  <si>
    <t>Кількість кредитних  договорів</t>
  </si>
  <si>
    <t>Сума запозичення у формі укладення кредитних договорів з установою банку</t>
  </si>
  <si>
    <t>Заборгованість по запозиченнях на початок року</t>
  </si>
  <si>
    <t>Заборгованість по запозиченнях на кінець року</t>
  </si>
  <si>
    <t>Кількість запланованих платежів по сплаті відсотків за користування кредитними коштами</t>
  </si>
  <si>
    <t>од.</t>
  </si>
  <si>
    <t>Затрат</t>
  </si>
  <si>
    <t>Продукту</t>
  </si>
  <si>
    <t>Ефективності</t>
  </si>
  <si>
    <t>Якості</t>
  </si>
  <si>
    <t>Директор департаменту фінансів Вінницької міської ради</t>
  </si>
  <si>
    <t>Начальник відділу бухгалтерського обліку та звітності- 
головний бухгалтер</t>
  </si>
  <si>
    <t xml:space="preserve">            по департаменту фінансів Вінницької міської ради </t>
  </si>
  <si>
    <t>Кредитні договори</t>
  </si>
  <si>
    <t>Кредитні договори, дані бухгалтерського обліку</t>
  </si>
  <si>
    <t>Середній розмір платежу по сплаті відсотків  по кредиту, отриманому  від Північної екологічної фінансової корпорації (НЕФКО) для реалізації проекту «Реконструкція системи зовнішнього освітлення м.Вінниця»</t>
  </si>
  <si>
    <t>грн.</t>
  </si>
  <si>
    <t xml:space="preserve">Витрати на обслуговування боргу </t>
  </si>
  <si>
    <t xml:space="preserve"> - на сплату відсотків за користування кредитними коштами, з них: по кредиту, отриманому від Північної екологічної фінансової корпорації (НЕФКО) для реалізації проекту "Реконструкція системи зовнішнього освітлення м.Вінниця"</t>
  </si>
  <si>
    <t xml:space="preserve"> - на сплату відсотків за користування кредитними коштами, з них: по кредиту, отриманому від АТ "Укрексімбанк" для реконструкції будівлі аеровокзалу КП "Аеропорт "Вінниця" на території Вінницької міської територіальної громади</t>
  </si>
  <si>
    <t xml:space="preserve">в тому числі: </t>
  </si>
  <si>
    <t xml:space="preserve"> - по кредиту, отриманому від Північної екологічної фінансової корпорації (НЕФКО) для реалізації проекту "Реконструкція системи зовнішнього освітлення м.Вінниця"</t>
  </si>
  <si>
    <t xml:space="preserve"> - по кредиту, отриманому від АТ "Укрексімбанк" для реконструкції будівлі аеровокзалу КП "Аеропорт "Вінниця" на території Вінницької міської територіальної громади</t>
  </si>
  <si>
    <t xml:space="preserve"> в тому числі: </t>
  </si>
  <si>
    <t xml:space="preserve"> в тому числі:</t>
  </si>
  <si>
    <t>відс.</t>
  </si>
  <si>
    <t>Середня відсоткова ставка  по кредиту, отриманому  від Північної екологічної фінансової корпорації (НЕФКО) для реалізації проекту «Реконструкція системи зовнішнього освітлення м.Вінниця»</t>
  </si>
  <si>
    <t>Середній розмір платежу по сплаті відсотків  по кредиту, отриманому від АТ "Укрексімбанк" для реконструкції будівлі аеровокзалу КП "Аеропорт "Вінниця" на території Вінницької міської територіальної громади</t>
  </si>
  <si>
    <t>Відсоток забезпечення потреби в коштах на  обслуговуванняя боргу (сплату відсотків )</t>
  </si>
  <si>
    <t>1.1</t>
  </si>
  <si>
    <t>3.3</t>
  </si>
  <si>
    <t>2</t>
  </si>
  <si>
    <t>2.1</t>
  </si>
  <si>
    <t>2.2</t>
  </si>
  <si>
    <t>2.4</t>
  </si>
  <si>
    <t>2.5</t>
  </si>
  <si>
    <t>3</t>
  </si>
  <si>
    <t>3.1</t>
  </si>
  <si>
    <t>3.2</t>
  </si>
  <si>
    <t>3.4</t>
  </si>
  <si>
    <t>4</t>
  </si>
  <si>
    <t>4.1</t>
  </si>
  <si>
    <t>4.2</t>
  </si>
  <si>
    <t>4.3</t>
  </si>
  <si>
    <t xml:space="preserve"> - на сплату відсотків за користування кредитними коштами</t>
  </si>
  <si>
    <t xml:space="preserve"> =  по кредиту, отриманому від Північної екологічної фінансової корпорації (НЕФКО) для реалізації проекту "Реконструкція системи зовнішнього освітлення м.Вінниця"</t>
  </si>
  <si>
    <t xml:space="preserve"> =  по кредиту, отриманому від АТ "Укрексімбанк" для реконструкції будівлі аеровокзалу КП "Аеропорт "Вінниця" на території Вінницької міської територіальної громади</t>
  </si>
  <si>
    <t>Ірина ЯВДОЩАК</t>
  </si>
  <si>
    <t>Погашено протягом року</t>
  </si>
  <si>
    <t>Відсоток забезпечення потреби в коштах на  обслуговуванняя боргу (сплату відсотків ) по кредиту, отриманому від Північної екологічної фінансової корпорації (НЕФКО) для реалізації проекту "Реконструкція системи зовнішнього освітлення м.Вінниця"</t>
  </si>
  <si>
    <t>Відсоток забезпечення потреби в коштах на  обслуговуванняя боргу (сплату відсотків ) по кредиту, отриманому від АТ "Укрексімбанк" для реконструкції будівлі аеровокзалу КП "Аеропорт "Вінниця" на території Вінницької міської територіальної громади</t>
  </si>
  <si>
    <t xml:space="preserve"> = по кредиту, отриманому від ПАТ АБ "Укргазбанк" для проведення реконструкції (термомодернізації) комунальних закладів освіти</t>
  </si>
  <si>
    <t xml:space="preserve"> - по кредиту, отриманому від ПАТ АБ "Укргазбанк" для проведення реконструкції (термомодернізації) комунальних закладів освіти</t>
  </si>
  <si>
    <t>Рішення міської ради про  бюджет Вінницької міської  територіальної громади на відповідний рік, кредитні договори, розрахунки, звіт</t>
  </si>
  <si>
    <t xml:space="preserve"> - по кредиту, отриманому від ПАТ АБ "Укргазбанк" для проведення реконструкції (термомодернізації) комунальних закладів освіти </t>
  </si>
  <si>
    <t xml:space="preserve">Відсоток забезпечення потреби в коштах на  обслуговуванняя боргу (сплату відсотків ) по кредиту, отриманому від ПАТ АБ "Укргазбанк" для проведення реконструкції (термомодернізації) комунальних закладів освіти </t>
  </si>
  <si>
    <t>Середній розмір платежу по сплаті відсотків  по кредиту, отриманому від ПАТ АБ «Укргазбанк» для проведення реконструкції (термомодернізації) комунальних закладів освіти</t>
  </si>
  <si>
    <t>Вик.: Н.Шевчук</t>
  </si>
  <si>
    <r>
      <t xml:space="preserve">Середня відсоткова ставка по кредиту, отриманому від ПАТ АБ «Укргазбанк» для проведення реконструкції (термомодернізації) комунальних закладів освіти  </t>
    </r>
    <r>
      <rPr>
        <i/>
        <sz val="11"/>
        <color theme="1"/>
        <rFont val="Times New Roman"/>
        <family val="1"/>
        <charset val="204"/>
      </rPr>
      <t>(з 01.01.2022р. - 14,0%, з 22.01.2022р. - 15,0%)</t>
    </r>
  </si>
  <si>
    <t xml:space="preserve">за 2023 рік </t>
  </si>
  <si>
    <t xml:space="preserve">Середня відсоткова ставка по кредиту, отриманому від АТ "Укрексімбанк" для реконструкції будівлі аеровокзалу КП "Аеропорт "Вінниця" на території Вінницької міської територіальної громади </t>
  </si>
  <si>
    <t>Антоніна ЛЕСЬ</t>
  </si>
  <si>
    <t>Рішення міської ради про  бюджет Вінницької міської  територіальної громади на відповідний рік, кредитні договори, дані бухгалтерсського обліку</t>
  </si>
  <si>
    <t>Дані бухгалтерського обліку, річний звіт про виконання бюджету ВМТГ, підготовлений УДКСУ у м. Вінниці Вінницької області</t>
  </si>
  <si>
    <t>Рішення міської ради про  бюджет Вінницької міської  територіальної громади на відповідний рік, кредитні договори, дані бухгалтерського обліку</t>
  </si>
  <si>
    <t>Кредитні договори,  дані бухгалтерського обліку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</si>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</sst>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color rgb="FF292B2C"/>
      <name val="Times New Roman"/>
      <family val="1"/>
      <charset val="204"/>
    </font>
    <font>
      <b/>
      <sz val="14"/>
      <color rgb="FF292B2C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4"/>
      <color rgb="FF292B2C"/>
      <name val="Times New Roman"/>
      <family val="1"/>
      <charset val="204"/>
    </font>
    <font>
      <sz val="14"/>
      <color rgb="FF292B2C"/>
      <name val="Times New Roman"/>
      <family val="1"/>
      <charset val="204"/>
    </font>
    <font>
      <u/>
      <sz val="14"/>
      <color rgb="FF292B2C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292B2C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9">
    <xf numFmtId="0" fontId="0" fillId="0" borderId="0" xfId="0"/>
    <xf numFmtId="4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3"/>
    </xf>
    <xf numFmtId="164" fontId="12" fillId="0" borderId="1" xfId="0" applyNumberFormat="1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left" vertical="center" wrapText="1" indent="2"/>
    </xf>
    <xf numFmtId="165" fontId="12" fillId="0" borderId="1" xfId="0" applyNumberFormat="1" applyFont="1" applyFill="1" applyBorder="1" applyAlignment="1">
      <alignment horizontal="center" vertical="center" shrinkToFit="1"/>
    </xf>
    <xf numFmtId="0" fontId="11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showZeros="0" tabSelected="1" view="pageBreakPreview" topLeftCell="A59" zoomScale="90" zoomScaleNormal="100" zoomScaleSheetLayoutView="90" workbookViewId="0">
      <selection activeCell="E62" sqref="E62"/>
    </sheetView>
  </sheetViews>
  <sheetFormatPr defaultRowHeight="15" x14ac:dyDescent="0.25"/>
  <cols>
    <col min="1" max="1" width="4.140625" style="3" customWidth="1"/>
    <col min="2" max="2" width="40" style="4" customWidth="1"/>
    <col min="3" max="3" width="7.85546875" style="5" customWidth="1"/>
    <col min="4" max="4" width="24.42578125" style="4" customWidth="1"/>
    <col min="5" max="5" width="11.85546875" style="4" customWidth="1"/>
    <col min="6" max="6" width="12.85546875" style="4" customWidth="1"/>
    <col min="7" max="7" width="12.7109375" style="4" customWidth="1"/>
    <col min="8" max="8" width="11.28515625" style="4" customWidth="1"/>
    <col min="9" max="10" width="12.85546875" style="4" customWidth="1"/>
    <col min="11" max="11" width="8.28515625" style="4" customWidth="1"/>
    <col min="12" max="12" width="10.42578125" style="4" customWidth="1"/>
    <col min="13" max="13" width="6.85546875" style="4" customWidth="1"/>
    <col min="14" max="16384" width="9.140625" style="4"/>
  </cols>
  <sheetData>
    <row r="1" spans="1:13" ht="3" customHeight="1" x14ac:dyDescent="0.25"/>
    <row r="2" spans="1:13" ht="30.75" customHeight="1" x14ac:dyDescent="0.3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75" customHeight="1" x14ac:dyDescent="0.3">
      <c r="B3" s="36" t="s">
        <v>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21" customHeight="1" x14ac:dyDescent="0.3">
      <c r="B4" s="37" t="s">
        <v>29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5">
      <c r="B5" s="38" t="s">
        <v>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8.75" x14ac:dyDescent="0.3">
      <c r="B6" s="36" t="s">
        <v>76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9.75" customHeigh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8" customHeight="1" x14ac:dyDescent="0.3">
      <c r="B8" s="33">
        <v>3718600</v>
      </c>
      <c r="C8" s="33"/>
      <c r="D8" s="7"/>
      <c r="E8" s="33" t="s">
        <v>2</v>
      </c>
      <c r="F8" s="33"/>
      <c r="G8" s="33"/>
      <c r="H8" s="33"/>
      <c r="I8" s="8"/>
      <c r="J8" s="6"/>
      <c r="K8" s="6"/>
      <c r="L8" s="6"/>
      <c r="M8" s="6"/>
    </row>
    <row r="9" spans="1:13" ht="23.25" customHeight="1" x14ac:dyDescent="0.3">
      <c r="B9" s="32" t="s">
        <v>14</v>
      </c>
      <c r="C9" s="32"/>
      <c r="D9" s="32"/>
      <c r="E9" s="34" t="s">
        <v>15</v>
      </c>
      <c r="F9" s="34"/>
      <c r="G9" s="34"/>
      <c r="H9" s="34"/>
      <c r="I9" s="6"/>
      <c r="J9" s="6"/>
      <c r="K9" s="6"/>
      <c r="L9" s="6"/>
      <c r="M9" s="6"/>
    </row>
    <row r="10" spans="1:13" ht="9" customHeight="1" x14ac:dyDescent="0.25">
      <c r="M10" s="9"/>
    </row>
    <row r="11" spans="1:13" ht="25.5" customHeight="1" x14ac:dyDescent="0.25">
      <c r="A11" s="27" t="s">
        <v>4</v>
      </c>
      <c r="B11" s="28" t="s">
        <v>5</v>
      </c>
      <c r="C11" s="28" t="s">
        <v>6</v>
      </c>
      <c r="D11" s="28" t="s">
        <v>7</v>
      </c>
      <c r="E11" s="28" t="s">
        <v>8</v>
      </c>
      <c r="F11" s="28"/>
      <c r="G11" s="28"/>
      <c r="H11" s="28" t="s">
        <v>13</v>
      </c>
      <c r="I11" s="28"/>
      <c r="J11" s="28"/>
      <c r="K11" s="28" t="s">
        <v>12</v>
      </c>
      <c r="L11" s="28"/>
      <c r="M11" s="28"/>
    </row>
    <row r="12" spans="1:13" ht="25.5" customHeight="1" x14ac:dyDescent="0.25">
      <c r="A12" s="27"/>
      <c r="B12" s="28"/>
      <c r="C12" s="28"/>
      <c r="D12" s="28"/>
      <c r="E12" s="10" t="s">
        <v>9</v>
      </c>
      <c r="F12" s="10" t="s">
        <v>10</v>
      </c>
      <c r="G12" s="10" t="s">
        <v>11</v>
      </c>
      <c r="H12" s="10" t="s">
        <v>9</v>
      </c>
      <c r="I12" s="10" t="s">
        <v>10</v>
      </c>
      <c r="J12" s="10" t="s">
        <v>11</v>
      </c>
      <c r="K12" s="10" t="s">
        <v>9</v>
      </c>
      <c r="L12" s="10" t="s">
        <v>10</v>
      </c>
      <c r="M12" s="10" t="s">
        <v>11</v>
      </c>
    </row>
    <row r="13" spans="1:13" ht="18.75" x14ac:dyDescent="0.25">
      <c r="A13" s="11">
        <v>1</v>
      </c>
      <c r="B13" s="12" t="s">
        <v>23</v>
      </c>
      <c r="C13" s="13"/>
      <c r="D13" s="2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05" x14ac:dyDescent="0.25">
      <c r="A14" s="11" t="s">
        <v>46</v>
      </c>
      <c r="B14" s="2" t="s">
        <v>34</v>
      </c>
      <c r="C14" s="13" t="s">
        <v>33</v>
      </c>
      <c r="D14" s="2" t="s">
        <v>79</v>
      </c>
      <c r="E14" s="1">
        <f>E16</f>
        <v>168575.31</v>
      </c>
      <c r="F14" s="1">
        <f t="shared" ref="F14:J14" si="0">F16</f>
        <v>0</v>
      </c>
      <c r="G14" s="1">
        <f t="shared" si="0"/>
        <v>168575.31</v>
      </c>
      <c r="H14" s="1">
        <f t="shared" si="0"/>
        <v>168574.99000000002</v>
      </c>
      <c r="I14" s="1">
        <f t="shared" si="0"/>
        <v>0</v>
      </c>
      <c r="J14" s="1">
        <f t="shared" si="0"/>
        <v>168574.99000000002</v>
      </c>
      <c r="K14" s="1">
        <f>H14-E14</f>
        <v>-0.31999999997788109</v>
      </c>
      <c r="L14" s="1">
        <f t="shared" ref="L14:L62" si="1">I14-F14</f>
        <v>0</v>
      </c>
      <c r="M14" s="1">
        <f t="shared" ref="M14:M62" si="2">J14-G14</f>
        <v>-0.31999999997788109</v>
      </c>
    </row>
    <row r="15" spans="1:13" x14ac:dyDescent="0.25">
      <c r="A15" s="11"/>
      <c r="B15" s="15" t="s">
        <v>37</v>
      </c>
      <c r="C15" s="13"/>
      <c r="D15" s="2"/>
      <c r="E15" s="1"/>
      <c r="F15" s="1"/>
      <c r="G15" s="1"/>
      <c r="H15" s="1"/>
      <c r="I15" s="1"/>
      <c r="J15" s="1"/>
      <c r="K15" s="1">
        <f t="shared" ref="K15:K62" si="3">H15-E15</f>
        <v>0</v>
      </c>
      <c r="L15" s="1">
        <f t="shared" si="1"/>
        <v>0</v>
      </c>
      <c r="M15" s="1">
        <f t="shared" si="2"/>
        <v>0</v>
      </c>
    </row>
    <row r="16" spans="1:13" ht="30" x14ac:dyDescent="0.25">
      <c r="A16" s="11"/>
      <c r="B16" s="15" t="s">
        <v>61</v>
      </c>
      <c r="C16" s="13"/>
      <c r="D16" s="2"/>
      <c r="E16" s="1">
        <f>E17+E18+E19</f>
        <v>168575.31</v>
      </c>
      <c r="F16" s="1">
        <f t="shared" ref="F16:J16" si="4">F17+F18+F19</f>
        <v>0</v>
      </c>
      <c r="G16" s="1">
        <f t="shared" si="4"/>
        <v>168575.31</v>
      </c>
      <c r="H16" s="1">
        <f t="shared" si="4"/>
        <v>168574.99000000002</v>
      </c>
      <c r="I16" s="1">
        <f t="shared" si="4"/>
        <v>0</v>
      </c>
      <c r="J16" s="1">
        <f t="shared" si="4"/>
        <v>168574.99000000002</v>
      </c>
      <c r="K16" s="1">
        <f>H16-E16</f>
        <v>-0.31999999997788109</v>
      </c>
      <c r="L16" s="1">
        <f t="shared" ref="L16" si="5">I16-F16</f>
        <v>0</v>
      </c>
      <c r="M16" s="1">
        <f t="shared" ref="M16" si="6">J16-G16</f>
        <v>-0.31999999997788109</v>
      </c>
    </row>
    <row r="17" spans="1:13" ht="60" hidden="1" x14ac:dyDescent="0.25">
      <c r="A17" s="11"/>
      <c r="B17" s="16" t="s">
        <v>68</v>
      </c>
      <c r="C17" s="13" t="s">
        <v>33</v>
      </c>
      <c r="D17" s="2"/>
      <c r="E17" s="1"/>
      <c r="F17" s="1"/>
      <c r="G17" s="1"/>
      <c r="H17" s="1"/>
      <c r="I17" s="1"/>
      <c r="J17" s="1"/>
      <c r="K17" s="1">
        <f t="shared" si="3"/>
        <v>0</v>
      </c>
      <c r="L17" s="1">
        <f t="shared" si="1"/>
        <v>0</v>
      </c>
      <c r="M17" s="1">
        <f t="shared" si="2"/>
        <v>0</v>
      </c>
    </row>
    <row r="18" spans="1:13" ht="75" x14ac:dyDescent="0.25">
      <c r="A18" s="11"/>
      <c r="B18" s="16" t="s">
        <v>62</v>
      </c>
      <c r="C18" s="13" t="s">
        <v>33</v>
      </c>
      <c r="D18" s="2"/>
      <c r="E18" s="1">
        <v>164094.98000000001</v>
      </c>
      <c r="F18" s="1"/>
      <c r="G18" s="1">
        <f>E18</f>
        <v>164094.98000000001</v>
      </c>
      <c r="H18" s="1">
        <v>164094.98000000001</v>
      </c>
      <c r="I18" s="1"/>
      <c r="J18" s="1">
        <f>H18</f>
        <v>164094.98000000001</v>
      </c>
      <c r="K18" s="1">
        <f t="shared" si="3"/>
        <v>0</v>
      </c>
      <c r="L18" s="1">
        <f t="shared" si="1"/>
        <v>0</v>
      </c>
      <c r="M18" s="1">
        <f t="shared" si="2"/>
        <v>0</v>
      </c>
    </row>
    <row r="19" spans="1:13" ht="77.25" customHeight="1" x14ac:dyDescent="0.25">
      <c r="A19" s="11"/>
      <c r="B19" s="16" t="s">
        <v>63</v>
      </c>
      <c r="C19" s="13" t="s">
        <v>33</v>
      </c>
      <c r="D19" s="2"/>
      <c r="E19" s="1">
        <v>4480.33</v>
      </c>
      <c r="F19" s="1"/>
      <c r="G19" s="1">
        <f>E19</f>
        <v>4480.33</v>
      </c>
      <c r="H19" s="1">
        <v>4480.01</v>
      </c>
      <c r="I19" s="1"/>
      <c r="J19" s="1">
        <f>H19</f>
        <v>4480.01</v>
      </c>
      <c r="K19" s="1">
        <f t="shared" si="3"/>
        <v>-0.31999999999970896</v>
      </c>
      <c r="L19" s="1">
        <f t="shared" si="1"/>
        <v>0</v>
      </c>
      <c r="M19" s="1">
        <f t="shared" si="2"/>
        <v>-0.31999999999970896</v>
      </c>
    </row>
    <row r="20" spans="1:13" ht="18.75" x14ac:dyDescent="0.25">
      <c r="A20" s="11" t="s">
        <v>48</v>
      </c>
      <c r="B20" s="12" t="s">
        <v>24</v>
      </c>
      <c r="C20" s="13"/>
      <c r="D20" s="2"/>
      <c r="E20" s="17"/>
      <c r="F20" s="17"/>
      <c r="G20" s="17"/>
      <c r="H20" s="17"/>
      <c r="I20" s="17"/>
      <c r="J20" s="17"/>
      <c r="K20" s="17">
        <f t="shared" si="3"/>
        <v>0</v>
      </c>
      <c r="L20" s="17">
        <f t="shared" si="1"/>
        <v>0</v>
      </c>
      <c r="M20" s="17">
        <f t="shared" si="2"/>
        <v>0</v>
      </c>
    </row>
    <row r="21" spans="1:13" x14ac:dyDescent="0.25">
      <c r="A21" s="11" t="s">
        <v>49</v>
      </c>
      <c r="B21" s="2" t="s">
        <v>17</v>
      </c>
      <c r="C21" s="13" t="s">
        <v>22</v>
      </c>
      <c r="D21" s="2" t="s">
        <v>30</v>
      </c>
      <c r="E21" s="18">
        <f>E24+E25</f>
        <v>2</v>
      </c>
      <c r="F21" s="18">
        <f t="shared" ref="F21:J21" si="7">F24+F25</f>
        <v>0</v>
      </c>
      <c r="G21" s="18">
        <f t="shared" si="7"/>
        <v>2</v>
      </c>
      <c r="H21" s="18">
        <f t="shared" si="7"/>
        <v>2</v>
      </c>
      <c r="I21" s="18">
        <f t="shared" si="7"/>
        <v>0</v>
      </c>
      <c r="J21" s="18">
        <f t="shared" si="7"/>
        <v>2</v>
      </c>
      <c r="K21" s="18">
        <f t="shared" si="3"/>
        <v>0</v>
      </c>
      <c r="L21" s="18">
        <f t="shared" si="1"/>
        <v>0</v>
      </c>
      <c r="M21" s="18">
        <f t="shared" si="2"/>
        <v>0</v>
      </c>
    </row>
    <row r="22" spans="1:13" x14ac:dyDescent="0.25">
      <c r="A22" s="11"/>
      <c r="B22" s="15" t="s">
        <v>37</v>
      </c>
      <c r="C22" s="13"/>
      <c r="D22" s="2"/>
      <c r="E22" s="18"/>
      <c r="F22" s="18"/>
      <c r="G22" s="18"/>
      <c r="H22" s="18"/>
      <c r="I22" s="18"/>
      <c r="J22" s="18"/>
      <c r="K22" s="18">
        <f t="shared" si="3"/>
        <v>0</v>
      </c>
      <c r="L22" s="18">
        <f t="shared" si="1"/>
        <v>0</v>
      </c>
      <c r="M22" s="18">
        <f t="shared" si="2"/>
        <v>0</v>
      </c>
    </row>
    <row r="23" spans="1:13" ht="60" hidden="1" x14ac:dyDescent="0.25">
      <c r="A23" s="11"/>
      <c r="B23" s="16" t="s">
        <v>69</v>
      </c>
      <c r="C23" s="13" t="s">
        <v>22</v>
      </c>
      <c r="D23" s="2"/>
      <c r="E23" s="18"/>
      <c r="F23" s="18"/>
      <c r="G23" s="18"/>
      <c r="H23" s="18"/>
      <c r="I23" s="18"/>
      <c r="J23" s="18"/>
      <c r="K23" s="18">
        <f t="shared" si="3"/>
        <v>0</v>
      </c>
      <c r="L23" s="18">
        <f t="shared" si="1"/>
        <v>0</v>
      </c>
      <c r="M23" s="18">
        <f t="shared" si="2"/>
        <v>0</v>
      </c>
    </row>
    <row r="24" spans="1:13" ht="75" x14ac:dyDescent="0.25">
      <c r="A24" s="11"/>
      <c r="B24" s="15" t="s">
        <v>38</v>
      </c>
      <c r="C24" s="13" t="s">
        <v>22</v>
      </c>
      <c r="D24" s="2"/>
      <c r="E24" s="18">
        <v>1</v>
      </c>
      <c r="F24" s="18"/>
      <c r="G24" s="18">
        <v>1</v>
      </c>
      <c r="H24" s="18">
        <v>1</v>
      </c>
      <c r="I24" s="18"/>
      <c r="J24" s="18">
        <v>1</v>
      </c>
      <c r="K24" s="18">
        <f t="shared" si="3"/>
        <v>0</v>
      </c>
      <c r="L24" s="18">
        <f t="shared" si="1"/>
        <v>0</v>
      </c>
      <c r="M24" s="18">
        <f t="shared" si="2"/>
        <v>0</v>
      </c>
    </row>
    <row r="25" spans="1:13" ht="75" x14ac:dyDescent="0.25">
      <c r="A25" s="11"/>
      <c r="B25" s="15" t="s">
        <v>39</v>
      </c>
      <c r="C25" s="13" t="s">
        <v>22</v>
      </c>
      <c r="D25" s="2"/>
      <c r="E25" s="18">
        <v>1</v>
      </c>
      <c r="F25" s="18"/>
      <c r="G25" s="18">
        <v>1</v>
      </c>
      <c r="H25" s="18">
        <v>1</v>
      </c>
      <c r="I25" s="18"/>
      <c r="J25" s="18">
        <v>1</v>
      </c>
      <c r="K25" s="18">
        <f t="shared" si="3"/>
        <v>0</v>
      </c>
      <c r="L25" s="18">
        <f t="shared" si="1"/>
        <v>0</v>
      </c>
      <c r="M25" s="18">
        <f t="shared" si="2"/>
        <v>0</v>
      </c>
    </row>
    <row r="26" spans="1:13" ht="90" hidden="1" x14ac:dyDescent="0.25">
      <c r="A26" s="11" t="s">
        <v>50</v>
      </c>
      <c r="B26" s="2" t="s">
        <v>18</v>
      </c>
      <c r="C26" s="13" t="s">
        <v>33</v>
      </c>
      <c r="D26" s="2" t="s">
        <v>70</v>
      </c>
      <c r="E26" s="1"/>
      <c r="F26" s="1">
        <f>F30</f>
        <v>0</v>
      </c>
      <c r="G26" s="1">
        <f t="shared" ref="G26:J26" si="8">G30</f>
        <v>0</v>
      </c>
      <c r="H26" s="1">
        <f t="shared" si="8"/>
        <v>0</v>
      </c>
      <c r="I26" s="1">
        <f t="shared" si="8"/>
        <v>0</v>
      </c>
      <c r="J26" s="1">
        <f t="shared" si="8"/>
        <v>0</v>
      </c>
      <c r="K26" s="1">
        <f t="shared" si="3"/>
        <v>0</v>
      </c>
      <c r="L26" s="1">
        <f t="shared" si="1"/>
        <v>0</v>
      </c>
      <c r="M26" s="1">
        <f t="shared" si="2"/>
        <v>0</v>
      </c>
    </row>
    <row r="27" spans="1:13" hidden="1" x14ac:dyDescent="0.25">
      <c r="A27" s="11"/>
      <c r="B27" s="13" t="s">
        <v>37</v>
      </c>
      <c r="C27" s="13"/>
      <c r="D27" s="2"/>
      <c r="E27" s="1"/>
      <c r="F27" s="1"/>
      <c r="G27" s="1"/>
      <c r="H27" s="1"/>
      <c r="I27" s="1"/>
      <c r="J27" s="1"/>
      <c r="K27" s="1">
        <f t="shared" si="3"/>
        <v>0</v>
      </c>
      <c r="L27" s="1">
        <f t="shared" si="1"/>
        <v>0</v>
      </c>
      <c r="M27" s="1">
        <f t="shared" si="2"/>
        <v>0</v>
      </c>
    </row>
    <row r="28" spans="1:13" ht="60" hidden="1" x14ac:dyDescent="0.25">
      <c r="A28" s="11"/>
      <c r="B28" s="19" t="s">
        <v>69</v>
      </c>
      <c r="C28" s="13" t="s">
        <v>33</v>
      </c>
      <c r="D28" s="2"/>
      <c r="E28" s="1"/>
      <c r="F28" s="1"/>
      <c r="G28" s="1"/>
      <c r="H28" s="1"/>
      <c r="I28" s="1"/>
      <c r="J28" s="1"/>
      <c r="K28" s="1">
        <f t="shared" si="3"/>
        <v>0</v>
      </c>
      <c r="L28" s="1">
        <f t="shared" si="1"/>
        <v>0</v>
      </c>
      <c r="M28" s="1">
        <f t="shared" si="2"/>
        <v>0</v>
      </c>
    </row>
    <row r="29" spans="1:13" ht="75" hidden="1" x14ac:dyDescent="0.25">
      <c r="A29" s="11"/>
      <c r="B29" s="19" t="s">
        <v>38</v>
      </c>
      <c r="C29" s="13" t="s">
        <v>33</v>
      </c>
      <c r="D29" s="2"/>
      <c r="E29" s="1"/>
      <c r="F29" s="1"/>
      <c r="G29" s="1"/>
      <c r="H29" s="1"/>
      <c r="I29" s="1"/>
      <c r="J29" s="1"/>
      <c r="K29" s="1">
        <f t="shared" si="3"/>
        <v>0</v>
      </c>
      <c r="L29" s="1">
        <f t="shared" si="1"/>
        <v>0</v>
      </c>
      <c r="M29" s="1">
        <f t="shared" si="2"/>
        <v>0</v>
      </c>
    </row>
    <row r="30" spans="1:13" ht="75" hidden="1" x14ac:dyDescent="0.25">
      <c r="A30" s="11"/>
      <c r="B30" s="19" t="s">
        <v>39</v>
      </c>
      <c r="C30" s="13" t="s">
        <v>33</v>
      </c>
      <c r="D30" s="2"/>
      <c r="E30" s="1"/>
      <c r="F30" s="1"/>
      <c r="G30" s="1"/>
      <c r="H30" s="1"/>
      <c r="I30" s="1"/>
      <c r="J30" s="1"/>
      <c r="K30" s="1">
        <f t="shared" si="3"/>
        <v>0</v>
      </c>
      <c r="L30" s="1">
        <f t="shared" si="1"/>
        <v>0</v>
      </c>
      <c r="M30" s="1">
        <f t="shared" si="2"/>
        <v>0</v>
      </c>
    </row>
    <row r="31" spans="1:13" ht="90" x14ac:dyDescent="0.25">
      <c r="A31" s="11" t="s">
        <v>50</v>
      </c>
      <c r="B31" s="2" t="s">
        <v>19</v>
      </c>
      <c r="C31" s="13" t="s">
        <v>33</v>
      </c>
      <c r="D31" s="2" t="s">
        <v>80</v>
      </c>
      <c r="E31" s="1"/>
      <c r="F31" s="1">
        <f>F33+F34+F35</f>
        <v>7569557.6899999995</v>
      </c>
      <c r="G31" s="1">
        <f t="shared" ref="G31:J31" si="9">G33+G34+G35</f>
        <v>7569557.6899999995</v>
      </c>
      <c r="H31" s="1">
        <f t="shared" si="9"/>
        <v>0</v>
      </c>
      <c r="I31" s="1">
        <f t="shared" si="9"/>
        <v>7569557.6899999995</v>
      </c>
      <c r="J31" s="1">
        <f t="shared" si="9"/>
        <v>7569557.6899999995</v>
      </c>
      <c r="K31" s="1">
        <f t="shared" si="3"/>
        <v>0</v>
      </c>
      <c r="L31" s="1">
        <f t="shared" si="1"/>
        <v>0</v>
      </c>
      <c r="M31" s="1">
        <f t="shared" si="2"/>
        <v>0</v>
      </c>
    </row>
    <row r="32" spans="1:13" x14ac:dyDescent="0.25">
      <c r="A32" s="11"/>
      <c r="B32" s="15" t="s">
        <v>37</v>
      </c>
      <c r="C32" s="13"/>
      <c r="D32" s="2"/>
      <c r="E32" s="1"/>
      <c r="F32" s="1"/>
      <c r="G32" s="1"/>
      <c r="H32" s="1"/>
      <c r="I32" s="1"/>
      <c r="J32" s="1"/>
      <c r="K32" s="1">
        <f t="shared" si="3"/>
        <v>0</v>
      </c>
      <c r="L32" s="1">
        <f t="shared" si="1"/>
        <v>0</v>
      </c>
      <c r="M32" s="1">
        <f t="shared" si="2"/>
        <v>0</v>
      </c>
    </row>
    <row r="33" spans="1:13" ht="63" hidden="1" customHeight="1" x14ac:dyDescent="0.25">
      <c r="A33" s="11"/>
      <c r="B33" s="16" t="s">
        <v>69</v>
      </c>
      <c r="C33" s="13" t="s">
        <v>33</v>
      </c>
      <c r="D33" s="2"/>
      <c r="E33" s="1"/>
      <c r="F33" s="1"/>
      <c r="G33" s="1"/>
      <c r="H33" s="1"/>
      <c r="I33" s="1"/>
      <c r="J33" s="1"/>
      <c r="K33" s="1">
        <f t="shared" si="3"/>
        <v>0</v>
      </c>
      <c r="L33" s="1">
        <f t="shared" si="1"/>
        <v>0</v>
      </c>
      <c r="M33" s="1">
        <f t="shared" si="2"/>
        <v>0</v>
      </c>
    </row>
    <row r="34" spans="1:13" ht="74.25" customHeight="1" x14ac:dyDescent="0.25">
      <c r="A34" s="11"/>
      <c r="B34" s="15" t="s">
        <v>38</v>
      </c>
      <c r="C34" s="13" t="s">
        <v>33</v>
      </c>
      <c r="D34" s="2"/>
      <c r="E34" s="1"/>
      <c r="F34" s="1">
        <v>6871375</v>
      </c>
      <c r="G34" s="1">
        <f>F34</f>
        <v>6871375</v>
      </c>
      <c r="H34" s="1"/>
      <c r="I34" s="1">
        <v>6871375</v>
      </c>
      <c r="J34" s="1">
        <f>I34</f>
        <v>6871375</v>
      </c>
      <c r="K34" s="1">
        <f t="shared" si="3"/>
        <v>0</v>
      </c>
      <c r="L34" s="1">
        <f t="shared" si="1"/>
        <v>0</v>
      </c>
      <c r="M34" s="1">
        <f t="shared" si="2"/>
        <v>0</v>
      </c>
    </row>
    <row r="35" spans="1:13" ht="76.5" customHeight="1" x14ac:dyDescent="0.25">
      <c r="A35" s="11"/>
      <c r="B35" s="15" t="s">
        <v>39</v>
      </c>
      <c r="C35" s="13" t="s">
        <v>33</v>
      </c>
      <c r="D35" s="2"/>
      <c r="E35" s="1"/>
      <c r="F35" s="1">
        <v>698182.69</v>
      </c>
      <c r="G35" s="1">
        <f>F35</f>
        <v>698182.69</v>
      </c>
      <c r="H35" s="1"/>
      <c r="I35" s="1">
        <v>698182.69</v>
      </c>
      <c r="J35" s="1">
        <f>I35</f>
        <v>698182.69</v>
      </c>
      <c r="K35" s="1">
        <f t="shared" si="3"/>
        <v>0</v>
      </c>
      <c r="L35" s="1">
        <f t="shared" si="1"/>
        <v>0</v>
      </c>
      <c r="M35" s="1">
        <f t="shared" si="2"/>
        <v>0</v>
      </c>
    </row>
    <row r="36" spans="1:13" ht="102.75" customHeight="1" x14ac:dyDescent="0.25">
      <c r="A36" s="11" t="s">
        <v>83</v>
      </c>
      <c r="B36" s="2" t="s">
        <v>65</v>
      </c>
      <c r="C36" s="13" t="s">
        <v>33</v>
      </c>
      <c r="D36" s="2" t="s">
        <v>81</v>
      </c>
      <c r="E36" s="1"/>
      <c r="F36" s="1">
        <f>F38+F39+F40</f>
        <v>4624682.6899999995</v>
      </c>
      <c r="G36" s="1">
        <f t="shared" ref="G36:J36" si="10">G38+G39+G40</f>
        <v>4624682.6899999995</v>
      </c>
      <c r="H36" s="1">
        <f t="shared" si="10"/>
        <v>0</v>
      </c>
      <c r="I36" s="1">
        <f t="shared" si="10"/>
        <v>4624682.6899999995</v>
      </c>
      <c r="J36" s="1">
        <f t="shared" si="10"/>
        <v>4624682.6899999995</v>
      </c>
      <c r="K36" s="1">
        <f t="shared" si="3"/>
        <v>0</v>
      </c>
      <c r="L36" s="1">
        <f t="shared" si="1"/>
        <v>0</v>
      </c>
      <c r="M36" s="1">
        <f t="shared" si="2"/>
        <v>0</v>
      </c>
    </row>
    <row r="37" spans="1:13" x14ac:dyDescent="0.25">
      <c r="A37" s="11"/>
      <c r="B37" s="15" t="s">
        <v>40</v>
      </c>
      <c r="C37" s="13"/>
      <c r="D37" s="2"/>
      <c r="E37" s="1"/>
      <c r="F37" s="1"/>
      <c r="G37" s="1"/>
      <c r="H37" s="1"/>
      <c r="I37" s="1"/>
      <c r="J37" s="1"/>
      <c r="K37" s="1">
        <f t="shared" si="3"/>
        <v>0</v>
      </c>
      <c r="L37" s="1">
        <f t="shared" si="1"/>
        <v>0</v>
      </c>
      <c r="M37" s="1">
        <f t="shared" si="2"/>
        <v>0</v>
      </c>
    </row>
    <row r="38" spans="1:13" ht="60" hidden="1" x14ac:dyDescent="0.25">
      <c r="A38" s="11"/>
      <c r="B38" s="16" t="s">
        <v>69</v>
      </c>
      <c r="C38" s="13" t="s">
        <v>33</v>
      </c>
      <c r="D38" s="2"/>
      <c r="E38" s="1"/>
      <c r="F38" s="1"/>
      <c r="G38" s="1"/>
      <c r="H38" s="1"/>
      <c r="I38" s="1"/>
      <c r="J38" s="1"/>
      <c r="K38" s="1">
        <f t="shared" si="3"/>
        <v>0</v>
      </c>
      <c r="L38" s="1">
        <f t="shared" si="1"/>
        <v>0</v>
      </c>
      <c r="M38" s="1">
        <f t="shared" si="2"/>
        <v>0</v>
      </c>
    </row>
    <row r="39" spans="1:13" ht="75" x14ac:dyDescent="0.25">
      <c r="A39" s="11"/>
      <c r="B39" s="15" t="s">
        <v>38</v>
      </c>
      <c r="C39" s="13" t="s">
        <v>33</v>
      </c>
      <c r="D39" s="2"/>
      <c r="E39" s="1"/>
      <c r="F39" s="1">
        <v>3926500</v>
      </c>
      <c r="G39" s="1">
        <f>F39</f>
        <v>3926500</v>
      </c>
      <c r="H39" s="1"/>
      <c r="I39" s="1">
        <v>3926500</v>
      </c>
      <c r="J39" s="1">
        <v>3926500</v>
      </c>
      <c r="K39" s="1">
        <f t="shared" si="3"/>
        <v>0</v>
      </c>
      <c r="L39" s="1">
        <f t="shared" si="1"/>
        <v>0</v>
      </c>
      <c r="M39" s="1">
        <f t="shared" si="2"/>
        <v>0</v>
      </c>
    </row>
    <row r="40" spans="1:13" ht="75" x14ac:dyDescent="0.25">
      <c r="A40" s="11"/>
      <c r="B40" s="15" t="s">
        <v>39</v>
      </c>
      <c r="C40" s="13" t="s">
        <v>33</v>
      </c>
      <c r="D40" s="2"/>
      <c r="E40" s="1"/>
      <c r="F40" s="1">
        <v>698182.69</v>
      </c>
      <c r="G40" s="1">
        <f>F40</f>
        <v>698182.69</v>
      </c>
      <c r="H40" s="1"/>
      <c r="I40" s="1">
        <v>698182.69</v>
      </c>
      <c r="J40" s="1">
        <f>I40</f>
        <v>698182.69</v>
      </c>
      <c r="K40" s="1">
        <f t="shared" si="3"/>
        <v>0</v>
      </c>
      <c r="L40" s="1">
        <f t="shared" si="1"/>
        <v>0</v>
      </c>
      <c r="M40" s="1">
        <f t="shared" si="2"/>
        <v>0</v>
      </c>
    </row>
    <row r="41" spans="1:13" ht="105" x14ac:dyDescent="0.25">
      <c r="A41" s="11" t="s">
        <v>51</v>
      </c>
      <c r="B41" s="2" t="s">
        <v>20</v>
      </c>
      <c r="C41" s="13" t="s">
        <v>33</v>
      </c>
      <c r="D41" s="2" t="s">
        <v>81</v>
      </c>
      <c r="E41" s="1"/>
      <c r="F41" s="1">
        <f>F44+F45</f>
        <v>2944875</v>
      </c>
      <c r="G41" s="1">
        <f t="shared" ref="G41:J41" si="11">G44+G45</f>
        <v>2944875</v>
      </c>
      <c r="H41" s="1">
        <f t="shared" si="11"/>
        <v>0</v>
      </c>
      <c r="I41" s="1">
        <f t="shared" si="11"/>
        <v>2944875</v>
      </c>
      <c r="J41" s="1">
        <f t="shared" si="11"/>
        <v>2944875</v>
      </c>
      <c r="K41" s="1">
        <f t="shared" si="3"/>
        <v>0</v>
      </c>
      <c r="L41" s="1">
        <f t="shared" si="1"/>
        <v>0</v>
      </c>
      <c r="M41" s="1">
        <f t="shared" si="2"/>
        <v>0</v>
      </c>
    </row>
    <row r="42" spans="1:13" x14ac:dyDescent="0.25">
      <c r="A42" s="11"/>
      <c r="B42" s="15" t="s">
        <v>16</v>
      </c>
      <c r="C42" s="13"/>
      <c r="D42" s="2"/>
      <c r="E42" s="1"/>
      <c r="F42" s="1"/>
      <c r="G42" s="1"/>
      <c r="H42" s="1"/>
      <c r="I42" s="1"/>
      <c r="J42" s="1"/>
      <c r="K42" s="1">
        <f t="shared" si="3"/>
        <v>0</v>
      </c>
      <c r="L42" s="1">
        <f t="shared" si="1"/>
        <v>0</v>
      </c>
      <c r="M42" s="1">
        <f t="shared" si="2"/>
        <v>0</v>
      </c>
    </row>
    <row r="43" spans="1:13" ht="63" hidden="1" customHeight="1" x14ac:dyDescent="0.25">
      <c r="A43" s="11"/>
      <c r="B43" s="16" t="s">
        <v>71</v>
      </c>
      <c r="C43" s="13" t="s">
        <v>33</v>
      </c>
      <c r="D43" s="2"/>
      <c r="E43" s="1"/>
      <c r="F43" s="1"/>
      <c r="G43" s="1"/>
      <c r="H43" s="1"/>
      <c r="I43" s="1"/>
      <c r="J43" s="1"/>
      <c r="K43" s="1">
        <f t="shared" si="3"/>
        <v>0</v>
      </c>
      <c r="L43" s="1">
        <f t="shared" si="1"/>
        <v>0</v>
      </c>
      <c r="M43" s="1">
        <f t="shared" si="2"/>
        <v>0</v>
      </c>
    </row>
    <row r="44" spans="1:13" ht="75" x14ac:dyDescent="0.25">
      <c r="A44" s="11"/>
      <c r="B44" s="15" t="s">
        <v>38</v>
      </c>
      <c r="C44" s="13" t="s">
        <v>33</v>
      </c>
      <c r="D44" s="2"/>
      <c r="E44" s="1"/>
      <c r="F44" s="1">
        <v>2944875</v>
      </c>
      <c r="G44" s="1">
        <f>F44</f>
        <v>2944875</v>
      </c>
      <c r="H44" s="1"/>
      <c r="I44" s="1">
        <v>2944875</v>
      </c>
      <c r="J44" s="1">
        <f>I44</f>
        <v>2944875</v>
      </c>
      <c r="K44" s="1">
        <f t="shared" si="3"/>
        <v>0</v>
      </c>
      <c r="L44" s="1">
        <f t="shared" si="1"/>
        <v>0</v>
      </c>
      <c r="M44" s="1">
        <f t="shared" si="2"/>
        <v>0</v>
      </c>
    </row>
    <row r="45" spans="1:13" ht="76.5" customHeight="1" x14ac:dyDescent="0.25">
      <c r="A45" s="11"/>
      <c r="B45" s="15" t="s">
        <v>39</v>
      </c>
      <c r="C45" s="13" t="s">
        <v>33</v>
      </c>
      <c r="D45" s="2"/>
      <c r="E45" s="1"/>
      <c r="F45" s="1"/>
      <c r="G45" s="1"/>
      <c r="H45" s="1"/>
      <c r="I45" s="1"/>
      <c r="J45" s="1"/>
      <c r="K45" s="1">
        <f t="shared" si="3"/>
        <v>0</v>
      </c>
      <c r="L45" s="1">
        <f t="shared" si="1"/>
        <v>0</v>
      </c>
      <c r="M45" s="1">
        <f t="shared" si="2"/>
        <v>0</v>
      </c>
    </row>
    <row r="46" spans="1:13" ht="47.25" customHeight="1" x14ac:dyDescent="0.25">
      <c r="A46" s="11" t="s">
        <v>52</v>
      </c>
      <c r="B46" s="2" t="s">
        <v>21</v>
      </c>
      <c r="C46" s="13" t="s">
        <v>22</v>
      </c>
      <c r="D46" s="2" t="s">
        <v>82</v>
      </c>
      <c r="E46" s="18">
        <f>E48+E49+E50</f>
        <v>6</v>
      </c>
      <c r="F46" s="18">
        <f t="shared" ref="F46:J46" si="12">F48+F49+F50</f>
        <v>0</v>
      </c>
      <c r="G46" s="18">
        <f t="shared" si="12"/>
        <v>6</v>
      </c>
      <c r="H46" s="18">
        <f t="shared" si="12"/>
        <v>6</v>
      </c>
      <c r="I46" s="18">
        <f t="shared" si="12"/>
        <v>0</v>
      </c>
      <c r="J46" s="18">
        <f t="shared" si="12"/>
        <v>6</v>
      </c>
      <c r="K46" s="18">
        <f t="shared" si="3"/>
        <v>0</v>
      </c>
      <c r="L46" s="18">
        <f t="shared" si="1"/>
        <v>0</v>
      </c>
      <c r="M46" s="18">
        <f t="shared" si="2"/>
        <v>0</v>
      </c>
    </row>
    <row r="47" spans="1:13" ht="18" customHeight="1" x14ac:dyDescent="0.25">
      <c r="A47" s="11"/>
      <c r="B47" s="15" t="s">
        <v>41</v>
      </c>
      <c r="C47" s="13"/>
      <c r="D47" s="2"/>
      <c r="E47" s="18"/>
      <c r="F47" s="18"/>
      <c r="G47" s="18"/>
      <c r="H47" s="18"/>
      <c r="I47" s="18"/>
      <c r="J47" s="18"/>
      <c r="K47" s="18">
        <f t="shared" si="3"/>
        <v>0</v>
      </c>
      <c r="L47" s="18">
        <f t="shared" si="1"/>
        <v>0</v>
      </c>
      <c r="M47" s="18">
        <f t="shared" si="2"/>
        <v>0</v>
      </c>
    </row>
    <row r="48" spans="1:13" ht="63" hidden="1" customHeight="1" x14ac:dyDescent="0.25">
      <c r="A48" s="11"/>
      <c r="B48" s="15" t="s">
        <v>71</v>
      </c>
      <c r="C48" s="13" t="s">
        <v>22</v>
      </c>
      <c r="D48" s="2"/>
      <c r="E48" s="18"/>
      <c r="F48" s="18"/>
      <c r="G48" s="18"/>
      <c r="H48" s="18"/>
      <c r="I48" s="18"/>
      <c r="J48" s="18"/>
      <c r="K48" s="18">
        <f t="shared" si="3"/>
        <v>0</v>
      </c>
      <c r="L48" s="18">
        <f t="shared" si="1"/>
        <v>0</v>
      </c>
      <c r="M48" s="18">
        <f t="shared" si="2"/>
        <v>0</v>
      </c>
    </row>
    <row r="49" spans="1:13" ht="92.25" customHeight="1" x14ac:dyDescent="0.25">
      <c r="A49" s="11"/>
      <c r="B49" s="15" t="s">
        <v>35</v>
      </c>
      <c r="C49" s="13" t="s">
        <v>22</v>
      </c>
      <c r="D49" s="2"/>
      <c r="E49" s="18">
        <v>4</v>
      </c>
      <c r="F49" s="18"/>
      <c r="G49" s="18">
        <v>4</v>
      </c>
      <c r="H49" s="18">
        <v>4</v>
      </c>
      <c r="I49" s="18"/>
      <c r="J49" s="18">
        <v>4</v>
      </c>
      <c r="K49" s="18">
        <f t="shared" si="3"/>
        <v>0</v>
      </c>
      <c r="L49" s="18">
        <f t="shared" si="1"/>
        <v>0</v>
      </c>
      <c r="M49" s="18">
        <f t="shared" si="2"/>
        <v>0</v>
      </c>
    </row>
    <row r="50" spans="1:13" ht="91.5" customHeight="1" x14ac:dyDescent="0.25">
      <c r="A50" s="11"/>
      <c r="B50" s="15" t="s">
        <v>36</v>
      </c>
      <c r="C50" s="13" t="s">
        <v>22</v>
      </c>
      <c r="D50" s="2"/>
      <c r="E50" s="18">
        <v>2</v>
      </c>
      <c r="F50" s="18"/>
      <c r="G50" s="18">
        <f>E50</f>
        <v>2</v>
      </c>
      <c r="H50" s="18">
        <v>2</v>
      </c>
      <c r="I50" s="18"/>
      <c r="J50" s="18">
        <f>H50</f>
        <v>2</v>
      </c>
      <c r="K50" s="18">
        <f t="shared" si="3"/>
        <v>0</v>
      </c>
      <c r="L50" s="18">
        <f t="shared" si="1"/>
        <v>0</v>
      </c>
      <c r="M50" s="18">
        <f t="shared" si="2"/>
        <v>0</v>
      </c>
    </row>
    <row r="51" spans="1:13" ht="18.75" x14ac:dyDescent="0.25">
      <c r="A51" s="11" t="s">
        <v>53</v>
      </c>
      <c r="B51" s="12" t="s">
        <v>25</v>
      </c>
      <c r="C51" s="13"/>
      <c r="D51" s="2"/>
      <c r="E51" s="17"/>
      <c r="F51" s="17"/>
      <c r="G51" s="17"/>
      <c r="H51" s="17"/>
      <c r="I51" s="17"/>
      <c r="J51" s="17"/>
      <c r="K51" s="17">
        <f t="shared" si="3"/>
        <v>0</v>
      </c>
      <c r="L51" s="17">
        <f t="shared" si="1"/>
        <v>0</v>
      </c>
      <c r="M51" s="17">
        <f t="shared" si="2"/>
        <v>0</v>
      </c>
    </row>
    <row r="52" spans="1:13" ht="90" hidden="1" x14ac:dyDescent="0.25">
      <c r="A52" s="11" t="s">
        <v>54</v>
      </c>
      <c r="B52" s="2" t="s">
        <v>75</v>
      </c>
      <c r="C52" s="13" t="s">
        <v>42</v>
      </c>
      <c r="D52" s="29" t="s">
        <v>31</v>
      </c>
      <c r="E52" s="1"/>
      <c r="F52" s="20"/>
      <c r="G52" s="1"/>
      <c r="H52" s="1"/>
      <c r="I52" s="20"/>
      <c r="J52" s="1"/>
      <c r="K52" s="20">
        <f t="shared" si="3"/>
        <v>0</v>
      </c>
      <c r="L52" s="20">
        <f t="shared" si="1"/>
        <v>0</v>
      </c>
      <c r="M52" s="20">
        <f t="shared" si="2"/>
        <v>0</v>
      </c>
    </row>
    <row r="53" spans="1:13" ht="75" x14ac:dyDescent="0.25">
      <c r="A53" s="11" t="s">
        <v>54</v>
      </c>
      <c r="B53" s="2" t="s">
        <v>43</v>
      </c>
      <c r="C53" s="13" t="s">
        <v>42</v>
      </c>
      <c r="D53" s="30"/>
      <c r="E53" s="20">
        <v>3</v>
      </c>
      <c r="F53" s="20"/>
      <c r="G53" s="20">
        <v>3</v>
      </c>
      <c r="H53" s="20">
        <v>3</v>
      </c>
      <c r="I53" s="20"/>
      <c r="J53" s="20">
        <v>3</v>
      </c>
      <c r="K53" s="20">
        <f t="shared" si="3"/>
        <v>0</v>
      </c>
      <c r="L53" s="20">
        <f t="shared" si="1"/>
        <v>0</v>
      </c>
      <c r="M53" s="20">
        <f t="shared" si="2"/>
        <v>0</v>
      </c>
    </row>
    <row r="54" spans="1:13" ht="75" x14ac:dyDescent="0.25">
      <c r="A54" s="11" t="s">
        <v>55</v>
      </c>
      <c r="B54" s="2" t="s">
        <v>77</v>
      </c>
      <c r="C54" s="13" t="s">
        <v>42</v>
      </c>
      <c r="D54" s="31"/>
      <c r="E54" s="20">
        <v>21</v>
      </c>
      <c r="F54" s="20"/>
      <c r="G54" s="20">
        <f>E54</f>
        <v>21</v>
      </c>
      <c r="H54" s="20">
        <v>21</v>
      </c>
      <c r="I54" s="20"/>
      <c r="J54" s="20">
        <f>H54</f>
        <v>21</v>
      </c>
      <c r="K54" s="20">
        <f t="shared" si="3"/>
        <v>0</v>
      </c>
      <c r="L54" s="20">
        <f t="shared" si="1"/>
        <v>0</v>
      </c>
      <c r="M54" s="20">
        <f t="shared" si="2"/>
        <v>0</v>
      </c>
    </row>
    <row r="55" spans="1:13" ht="75" hidden="1" x14ac:dyDescent="0.25">
      <c r="A55" s="11" t="s">
        <v>56</v>
      </c>
      <c r="B55" s="2" t="s">
        <v>73</v>
      </c>
      <c r="C55" s="13" t="s">
        <v>33</v>
      </c>
      <c r="D55" s="29" t="s">
        <v>31</v>
      </c>
      <c r="E55" s="1"/>
      <c r="F55" s="1"/>
      <c r="G55" s="1"/>
      <c r="H55" s="1"/>
      <c r="I55" s="1"/>
      <c r="J55" s="1"/>
      <c r="K55" s="1">
        <f t="shared" si="3"/>
        <v>0</v>
      </c>
      <c r="L55" s="1">
        <f t="shared" si="1"/>
        <v>0</v>
      </c>
      <c r="M55" s="1">
        <f t="shared" si="2"/>
        <v>0</v>
      </c>
    </row>
    <row r="56" spans="1:13" ht="90" x14ac:dyDescent="0.25">
      <c r="A56" s="11" t="s">
        <v>47</v>
      </c>
      <c r="B56" s="2" t="s">
        <v>32</v>
      </c>
      <c r="C56" s="13" t="s">
        <v>33</v>
      </c>
      <c r="D56" s="30"/>
      <c r="E56" s="1">
        <v>41023.75</v>
      </c>
      <c r="F56" s="1"/>
      <c r="G56" s="1">
        <f>E56</f>
        <v>41023.75</v>
      </c>
      <c r="H56" s="1">
        <v>41023.75</v>
      </c>
      <c r="I56" s="1"/>
      <c r="J56" s="1">
        <f>H56</f>
        <v>41023.75</v>
      </c>
      <c r="K56" s="1">
        <f t="shared" si="3"/>
        <v>0</v>
      </c>
      <c r="L56" s="1">
        <f t="shared" si="1"/>
        <v>0</v>
      </c>
      <c r="M56" s="1">
        <f t="shared" si="2"/>
        <v>0</v>
      </c>
    </row>
    <row r="57" spans="1:13" ht="90" x14ac:dyDescent="0.25">
      <c r="A57" s="11" t="s">
        <v>56</v>
      </c>
      <c r="B57" s="2" t="s">
        <v>44</v>
      </c>
      <c r="C57" s="13" t="s">
        <v>33</v>
      </c>
      <c r="D57" s="31"/>
      <c r="E57" s="1">
        <v>2240.17</v>
      </c>
      <c r="F57" s="1"/>
      <c r="G57" s="1">
        <f>E57</f>
        <v>2240.17</v>
      </c>
      <c r="H57" s="1">
        <v>2240.0100000000002</v>
      </c>
      <c r="I57" s="1"/>
      <c r="J57" s="1">
        <f>H57</f>
        <v>2240.0100000000002</v>
      </c>
      <c r="K57" s="1">
        <f t="shared" si="3"/>
        <v>-0.15999999999985448</v>
      </c>
      <c r="L57" s="1">
        <f t="shared" si="1"/>
        <v>0</v>
      </c>
      <c r="M57" s="1">
        <f t="shared" si="2"/>
        <v>-0.15999999999985448</v>
      </c>
    </row>
    <row r="58" spans="1:13" ht="18.75" x14ac:dyDescent="0.25">
      <c r="A58" s="11" t="s">
        <v>57</v>
      </c>
      <c r="B58" s="12" t="s">
        <v>26</v>
      </c>
      <c r="C58" s="13"/>
      <c r="D58" s="2"/>
      <c r="E58" s="17"/>
      <c r="F58" s="17"/>
      <c r="G58" s="17"/>
      <c r="H58" s="17"/>
      <c r="I58" s="17"/>
      <c r="J58" s="17"/>
      <c r="K58" s="17">
        <f t="shared" si="3"/>
        <v>0</v>
      </c>
      <c r="L58" s="17">
        <f t="shared" si="1"/>
        <v>0</v>
      </c>
      <c r="M58" s="17">
        <f t="shared" si="2"/>
        <v>0</v>
      </c>
    </row>
    <row r="59" spans="1:13" ht="35.25" customHeight="1" x14ac:dyDescent="0.25">
      <c r="A59" s="11" t="s">
        <v>58</v>
      </c>
      <c r="B59" s="2" t="s">
        <v>45</v>
      </c>
      <c r="C59" s="13" t="s">
        <v>42</v>
      </c>
      <c r="D59" s="2" t="s">
        <v>31</v>
      </c>
      <c r="E59" s="20">
        <v>100</v>
      </c>
      <c r="F59" s="20"/>
      <c r="G59" s="20">
        <v>100</v>
      </c>
      <c r="H59" s="20">
        <v>100</v>
      </c>
      <c r="I59" s="20"/>
      <c r="J59" s="20">
        <v>100</v>
      </c>
      <c r="K59" s="20">
        <f t="shared" si="3"/>
        <v>0</v>
      </c>
      <c r="L59" s="20">
        <f t="shared" si="1"/>
        <v>0</v>
      </c>
      <c r="M59" s="20">
        <f t="shared" si="2"/>
        <v>0</v>
      </c>
    </row>
    <row r="60" spans="1:13" ht="90" hidden="1" x14ac:dyDescent="0.25">
      <c r="A60" s="11" t="s">
        <v>59</v>
      </c>
      <c r="B60" s="2" t="s">
        <v>72</v>
      </c>
      <c r="C60" s="13" t="s">
        <v>42</v>
      </c>
      <c r="D60" s="2"/>
      <c r="E60" s="20"/>
      <c r="F60" s="20"/>
      <c r="G60" s="20"/>
      <c r="H60" s="20"/>
      <c r="I60" s="20"/>
      <c r="J60" s="20"/>
      <c r="K60" s="20">
        <f t="shared" si="3"/>
        <v>0</v>
      </c>
      <c r="L60" s="20">
        <f t="shared" si="1"/>
        <v>0</v>
      </c>
      <c r="M60" s="20">
        <f t="shared" si="2"/>
        <v>0</v>
      </c>
    </row>
    <row r="61" spans="1:13" ht="88.5" customHeight="1" x14ac:dyDescent="0.25">
      <c r="A61" s="11" t="s">
        <v>59</v>
      </c>
      <c r="B61" s="2" t="s">
        <v>66</v>
      </c>
      <c r="C61" s="13" t="s">
        <v>42</v>
      </c>
      <c r="D61" s="2"/>
      <c r="E61" s="20">
        <v>100</v>
      </c>
      <c r="F61" s="20"/>
      <c r="G61" s="20">
        <v>100</v>
      </c>
      <c r="H61" s="20">
        <v>100</v>
      </c>
      <c r="I61" s="20"/>
      <c r="J61" s="20">
        <v>100</v>
      </c>
      <c r="K61" s="20">
        <f t="shared" si="3"/>
        <v>0</v>
      </c>
      <c r="L61" s="20">
        <f t="shared" si="1"/>
        <v>0</v>
      </c>
      <c r="M61" s="20">
        <f t="shared" si="2"/>
        <v>0</v>
      </c>
    </row>
    <row r="62" spans="1:13" ht="108.75" customHeight="1" x14ac:dyDescent="0.25">
      <c r="A62" s="11" t="s">
        <v>60</v>
      </c>
      <c r="B62" s="2" t="s">
        <v>67</v>
      </c>
      <c r="C62" s="13" t="s">
        <v>42</v>
      </c>
      <c r="D62" s="2"/>
      <c r="E62" s="20">
        <v>100</v>
      </c>
      <c r="F62" s="20"/>
      <c r="G62" s="20">
        <v>100</v>
      </c>
      <c r="H62" s="20">
        <v>100</v>
      </c>
      <c r="I62" s="20"/>
      <c r="J62" s="20">
        <v>100</v>
      </c>
      <c r="K62" s="20">
        <f t="shared" si="3"/>
        <v>0</v>
      </c>
      <c r="L62" s="20">
        <f t="shared" si="1"/>
        <v>0</v>
      </c>
      <c r="M62" s="20">
        <f t="shared" si="2"/>
        <v>0</v>
      </c>
    </row>
    <row r="64" spans="1:13" ht="20.25" customHeight="1" x14ac:dyDescent="0.25"/>
    <row r="65" spans="2:12" ht="15.75" x14ac:dyDescent="0.25">
      <c r="B65" s="25" t="s">
        <v>27</v>
      </c>
      <c r="C65" s="25"/>
      <c r="D65" s="25"/>
      <c r="E65" s="25"/>
      <c r="F65" s="21"/>
      <c r="G65" s="21"/>
      <c r="H65" s="21"/>
      <c r="I65" s="25" t="s">
        <v>78</v>
      </c>
      <c r="J65" s="25"/>
      <c r="K65" s="25"/>
      <c r="L65" s="25"/>
    </row>
    <row r="66" spans="2:12" ht="23.25" customHeight="1" x14ac:dyDescent="0.25">
      <c r="B66" s="22"/>
      <c r="C66" s="23"/>
      <c r="D66" s="22"/>
      <c r="E66" s="22"/>
      <c r="F66" s="22"/>
      <c r="G66" s="22"/>
      <c r="H66" s="22"/>
      <c r="I66" s="22"/>
      <c r="J66" s="22"/>
      <c r="K66" s="22"/>
      <c r="L66" s="22"/>
    </row>
    <row r="67" spans="2:12" ht="29.1" customHeight="1" x14ac:dyDescent="0.25">
      <c r="B67" s="26" t="s">
        <v>28</v>
      </c>
      <c r="C67" s="25"/>
      <c r="D67" s="25"/>
      <c r="E67" s="25"/>
      <c r="F67" s="21"/>
      <c r="G67" s="21"/>
      <c r="H67" s="21"/>
      <c r="I67" s="25" t="s">
        <v>64</v>
      </c>
      <c r="J67" s="25"/>
      <c r="K67" s="25"/>
      <c r="L67" s="25"/>
    </row>
    <row r="68" spans="2:12" ht="9" customHeight="1" x14ac:dyDescent="0.25"/>
    <row r="69" spans="2:12" ht="9" customHeight="1" x14ac:dyDescent="0.25"/>
    <row r="70" spans="2:12" x14ac:dyDescent="0.25">
      <c r="B70" s="24" t="s">
        <v>74</v>
      </c>
    </row>
  </sheetData>
  <mergeCells count="22">
    <mergeCell ref="B2:M2"/>
    <mergeCell ref="B3:M3"/>
    <mergeCell ref="B4:M4"/>
    <mergeCell ref="B5:M5"/>
    <mergeCell ref="B6:M6"/>
    <mergeCell ref="B9:D9"/>
    <mergeCell ref="B8:C8"/>
    <mergeCell ref="E8:H8"/>
    <mergeCell ref="E9:H9"/>
    <mergeCell ref="B11:B12"/>
    <mergeCell ref="C11:C12"/>
    <mergeCell ref="E11:G11"/>
    <mergeCell ref="H11:J11"/>
    <mergeCell ref="D11:D12"/>
    <mergeCell ref="B65:E65"/>
    <mergeCell ref="I65:L65"/>
    <mergeCell ref="B67:E67"/>
    <mergeCell ref="I67:L67"/>
    <mergeCell ref="A11:A12"/>
    <mergeCell ref="K11:M11"/>
    <mergeCell ref="D52:D54"/>
    <mergeCell ref="D55:D57"/>
  </mergeCells>
  <pageMargins left="0.23622047244094491" right="0.23622047244094491" top="0.35433070866141736" bottom="0.35433070866141736" header="0.31496062992125984" footer="0.31496062992125984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2024-02-26T13:04:51Z</dcterms:modified>
</cp:coreProperties>
</file>